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<sst xmlns="http://schemas.openxmlformats.org/spreadsheetml/2006/main" count="37" uniqueCount="24">
  <si>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KNAUF – PODHLEDY D112</t>
  </si>
  <si>
    <t>plocha v m2:</t>
  </si>
  <si>
    <t>m2</t>
  </si>
  <si>
    <t>Materiál:</t>
  </si>
  <si>
    <t>SDK deska 2,5m2</t>
  </si>
  <si>
    <t>ks</t>
  </si>
  <si>
    <t>CD profil 4m</t>
  </si>
  <si>
    <t>CD profil 3m</t>
  </si>
  <si>
    <t>UD profil 3m</t>
  </si>
  <si>
    <t>vrut TN 1000ks</t>
  </si>
  <si>
    <t>bal.</t>
  </si>
  <si>
    <t>vrut TN 100ks</t>
  </si>
  <si>
    <t>vrut TEX 100ks</t>
  </si>
  <si>
    <t>CD závěs</t>
  </si>
  <si>
    <t>spojka CD</t>
  </si>
  <si>
    <t>křížová spojka</t>
  </si>
  <si>
    <t>páska -bandáž</t>
  </si>
  <si>
    <t>m</t>
  </si>
  <si>
    <t>pěnové těsnění</t>
  </si>
  <si>
    <t>uniflott 25kg</t>
  </si>
  <si>
    <t>uniflott 5kg</t>
  </si>
  <si>
    <t>finální tmel 15kg</t>
  </si>
  <si>
    <t>finalní tmel 5kg</t>
  </si>
  <si>
    <t>drát (oko,hák)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</si>
</sst>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2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0" fillId="0" borderId="3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5" fontId="2" fillId="3" borderId="0" xfId="0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165" fontId="2" fillId="3" borderId="0" xfId="0" applyNumberFormat="1" applyFont="1" applyFill="1" applyAlignment="1">
      <alignment/>
    </xf>
    <xf numFmtId="165" fontId="0" fillId="0" borderId="0" xfId="0" applyNumberFormat="1" applyAlignment="1">
      <alignment horizontal="right"/>
    </xf>
    <xf numFmtId="164" fontId="0" fillId="0" borderId="2" xfId="0" applyFont="1" applyBorder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4" xfId="0" applyFont="1" applyBorder="1" applyAlignment="1">
      <alignment/>
    </xf>
    <xf numFmtId="165" fontId="2" fillId="3" borderId="5" xfId="0" applyNumberFormat="1" applyFont="1" applyFill="1" applyBorder="1" applyAlignment="1">
      <alignment horizontal="right"/>
    </xf>
    <xf numFmtId="164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C18" sqref="C18"/>
    </sheetView>
  </sheetViews>
  <sheetFormatPr defaultColWidth="12.57421875" defaultRowHeight="12.75"/>
  <cols>
    <col min="1" max="1" width="4.140625" style="0" customWidth="1"/>
    <col min="3" max="3" width="11.57421875" style="0" customWidth="1"/>
    <col min="4" max="4" width="3.57421875" style="0" customWidth="1"/>
    <col min="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/>
      <c r="D2" s="3"/>
    </row>
    <row r="3" spans="1:4" ht="12.75">
      <c r="A3" s="4" t="s">
        <v>1</v>
      </c>
      <c r="B3" s="4"/>
      <c r="C3" s="5">
        <v>4497</v>
      </c>
      <c r="D3" s="6" t="s">
        <v>2</v>
      </c>
    </row>
    <row r="4" spans="1:4" ht="12.75">
      <c r="A4" s="2"/>
      <c r="D4" s="3"/>
    </row>
    <row r="5" spans="1:4" ht="12.75">
      <c r="A5" s="7" t="s">
        <v>3</v>
      </c>
      <c r="B5" s="7"/>
      <c r="D5" s="3"/>
    </row>
    <row r="6" spans="1:4" ht="7.5" customHeight="1">
      <c r="A6" s="2"/>
      <c r="D6" s="3"/>
    </row>
    <row r="7" spans="1:4" ht="12.75">
      <c r="A7" s="8" t="s">
        <v>4</v>
      </c>
      <c r="B7" s="8"/>
      <c r="C7" s="9">
        <f>C3/2.5+0.49</f>
        <v>1799.29</v>
      </c>
      <c r="D7" s="3" t="s">
        <v>5</v>
      </c>
    </row>
    <row r="8" spans="1:4" ht="12.75">
      <c r="A8" s="8" t="s">
        <v>6</v>
      </c>
      <c r="B8" s="8"/>
      <c r="C8" s="9">
        <f>C3*3.2/4+0.5</f>
        <v>3598.1000000000004</v>
      </c>
      <c r="D8" s="3" t="s">
        <v>5</v>
      </c>
    </row>
    <row r="9" spans="1:4" ht="12.75">
      <c r="A9" s="8" t="s">
        <v>7</v>
      </c>
      <c r="B9" s="8"/>
      <c r="C9" s="10">
        <f>C3*3.2/3+0.5</f>
        <v>4797.3</v>
      </c>
      <c r="D9" s="3" t="s">
        <v>5</v>
      </c>
    </row>
    <row r="10" spans="1:4" ht="12.75">
      <c r="A10" s="8" t="s">
        <v>8</v>
      </c>
      <c r="B10" s="8"/>
      <c r="C10" s="11">
        <f>C3*0.4/3+0.5</f>
        <v>600.1</v>
      </c>
      <c r="D10" s="3" t="s">
        <v>5</v>
      </c>
    </row>
    <row r="11" spans="1:4" ht="12.75">
      <c r="A11" s="8" t="s">
        <v>9</v>
      </c>
      <c r="B11" s="8"/>
      <c r="C11" s="9">
        <f>C3*17/1000+0.5</f>
        <v>76.949</v>
      </c>
      <c r="D11" s="3" t="s">
        <v>10</v>
      </c>
    </row>
    <row r="12" spans="1:4" ht="12.75">
      <c r="A12" s="8" t="s">
        <v>11</v>
      </c>
      <c r="B12" s="8"/>
      <c r="C12" s="12">
        <f>C3*17/100+0.5</f>
        <v>764.99</v>
      </c>
      <c r="D12" s="3" t="s">
        <v>10</v>
      </c>
    </row>
    <row r="13" spans="1:4" ht="12.75">
      <c r="A13" s="8" t="s">
        <v>12</v>
      </c>
      <c r="B13" s="8"/>
      <c r="C13" s="9">
        <f>C3*2.8/100+0.5</f>
        <v>126.41599999999998</v>
      </c>
      <c r="D13" s="3" t="s">
        <v>10</v>
      </c>
    </row>
    <row r="14" spans="1:4" ht="12.75">
      <c r="A14" s="8" t="s">
        <v>13</v>
      </c>
      <c r="B14" s="8"/>
      <c r="C14" s="9">
        <f>C3*1.4+0.5</f>
        <v>6296.299999999999</v>
      </c>
      <c r="D14" s="3" t="s">
        <v>5</v>
      </c>
    </row>
    <row r="15" spans="1:4" ht="12.75">
      <c r="A15" s="8" t="s">
        <v>14</v>
      </c>
      <c r="B15" s="8"/>
      <c r="C15" s="9">
        <f>C3*0.2+0.5</f>
        <v>899.9000000000001</v>
      </c>
      <c r="D15" s="3" t="s">
        <v>5</v>
      </c>
    </row>
    <row r="16" spans="1:4" ht="12.75">
      <c r="A16" s="13" t="s">
        <v>15</v>
      </c>
      <c r="B16" s="13"/>
      <c r="C16" s="9">
        <f>C3*2.3+0.5</f>
        <v>10343.599999999999</v>
      </c>
      <c r="D16" s="3" t="s">
        <v>5</v>
      </c>
    </row>
    <row r="17" spans="1:4" ht="12.75">
      <c r="A17" s="13" t="s">
        <v>16</v>
      </c>
      <c r="B17" s="13"/>
      <c r="C17" s="9">
        <f>C3*1.6+0.5</f>
        <v>7195.700000000001</v>
      </c>
      <c r="D17" s="3" t="s">
        <v>17</v>
      </c>
    </row>
    <row r="18" spans="1:4" ht="12.75">
      <c r="A18" s="13" t="s">
        <v>18</v>
      </c>
      <c r="B18" s="13"/>
      <c r="C18" s="9">
        <f>C10*3+0.5</f>
        <v>1800.8000000000002</v>
      </c>
      <c r="D18" s="3" t="s">
        <v>17</v>
      </c>
    </row>
    <row r="19" spans="1:4" ht="12.75">
      <c r="A19" s="13" t="s">
        <v>19</v>
      </c>
      <c r="B19" s="13"/>
      <c r="C19" s="9">
        <f>C3*0.3/25+0.5</f>
        <v>54.464000000000006</v>
      </c>
      <c r="D19" s="3" t="s">
        <v>5</v>
      </c>
    </row>
    <row r="20" spans="1:4" ht="12.75">
      <c r="A20" s="13" t="s">
        <v>20</v>
      </c>
      <c r="B20" s="13"/>
      <c r="C20" s="12">
        <f>C3*0.3/5+0.5</f>
        <v>270.32000000000005</v>
      </c>
      <c r="D20" s="3" t="s">
        <v>5</v>
      </c>
    </row>
    <row r="21" spans="1:4" ht="12.75">
      <c r="A21" s="13" t="s">
        <v>21</v>
      </c>
      <c r="B21" s="13"/>
      <c r="C21" s="9">
        <f>C3*0.1/15+0.5</f>
        <v>30.480000000000004</v>
      </c>
      <c r="D21" s="3" t="s">
        <v>5</v>
      </c>
    </row>
    <row r="22" spans="1:4" ht="12.75">
      <c r="A22" s="13" t="s">
        <v>22</v>
      </c>
      <c r="B22" s="13"/>
      <c r="C22" s="14">
        <f>C3*0.1/5+0.5</f>
        <v>90.44000000000001</v>
      </c>
      <c r="D22" s="3"/>
    </row>
    <row r="23" spans="1:4" ht="12.75">
      <c r="A23" s="15" t="s">
        <v>23</v>
      </c>
      <c r="B23" s="15"/>
      <c r="C23" s="16">
        <f>C3*1.4+0.5</f>
        <v>6296.299999999999</v>
      </c>
      <c r="D23" s="17" t="s">
        <v>5</v>
      </c>
    </row>
  </sheetData>
  <sheetProtection selectLockedCells="1" selectUnlockedCells="1"/>
  <mergeCells count="20">
    <mergeCell ref="A1:D1"/>
    <mergeCell ref="A3:B3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2012-02-09T07:11:33Z</dcterms:created>
  <dcterms:modified xsi:type="dcterms:W3CDTF">2015-01-28T14:32:59Z</dcterms:modified>
  <cp:category/>
  <cp:version/>
  <cp:contentType/>
  <cp:contentStatus/>
  <cp:revision>19</cp:revision>
</cp:coreProperties>
</file>